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ent L\Desktop\"/>
    </mc:Choice>
  </mc:AlternateContent>
  <bookViews>
    <workbookView xWindow="0" yWindow="0" windowWidth="23040" windowHeight="9084"/>
  </bookViews>
  <sheets>
    <sheet name="Feuil2" sheetId="2" r:id="rId1"/>
    <sheet name="Feuil3" sheetId="3" r:id="rId2"/>
  </sheets>
  <calcPr calcId="162913"/>
</workbook>
</file>

<file path=xl/calcChain.xml><?xml version="1.0" encoding="utf-8"?>
<calcChain xmlns="http://schemas.openxmlformats.org/spreadsheetml/2006/main">
  <c r="S21" i="2" l="1"/>
  <c r="S22" i="2"/>
  <c r="S23" i="2"/>
  <c r="S24" i="2"/>
  <c r="S25" i="2"/>
  <c r="S26" i="2"/>
  <c r="S27" i="2"/>
  <c r="S28" i="2"/>
  <c r="S29" i="2"/>
  <c r="S30" i="2"/>
  <c r="R21" i="2" l="1"/>
  <c r="R22" i="2"/>
  <c r="R23" i="2"/>
  <c r="R24" i="2"/>
  <c r="R25" i="2"/>
  <c r="R26" i="2"/>
  <c r="R27" i="2"/>
  <c r="R28" i="2"/>
  <c r="R29" i="2"/>
  <c r="R30" i="2"/>
  <c r="Q22" i="2" l="1"/>
  <c r="Q23" i="2"/>
  <c r="Q24" i="2"/>
  <c r="Q25" i="2"/>
  <c r="Q26" i="2"/>
  <c r="Q27" i="2"/>
  <c r="Q28" i="2"/>
  <c r="Q29" i="2"/>
  <c r="Q30" i="2"/>
  <c r="I26" i="2" l="1"/>
  <c r="J26" i="2"/>
  <c r="K26" i="2"/>
  <c r="E26" i="2"/>
  <c r="F26" i="2"/>
  <c r="G26" i="2"/>
  <c r="H26" i="2"/>
  <c r="L26" i="2"/>
  <c r="M26" i="2"/>
  <c r="N26" i="2"/>
  <c r="O26" i="2"/>
  <c r="P26" i="2"/>
  <c r="P30" i="2"/>
  <c r="P29" i="2"/>
  <c r="P28" i="2"/>
  <c r="P27" i="2"/>
  <c r="P25" i="2"/>
  <c r="P24" i="2"/>
  <c r="P23" i="2"/>
  <c r="P22" i="2"/>
  <c r="O30" i="2" l="1"/>
  <c r="O29" i="2"/>
  <c r="O28" i="2"/>
  <c r="O27" i="2"/>
  <c r="O25" i="2"/>
  <c r="O24" i="2"/>
  <c r="O23" i="2"/>
  <c r="O22" i="2"/>
  <c r="N30" i="2"/>
  <c r="N29" i="2"/>
  <c r="N28" i="2"/>
  <c r="N27" i="2"/>
  <c r="N25" i="2"/>
  <c r="N24" i="2"/>
  <c r="N23" i="2"/>
  <c r="N22" i="2"/>
  <c r="W30" i="2"/>
  <c r="W29" i="2"/>
  <c r="W28" i="2"/>
  <c r="W27" i="2"/>
  <c r="W25" i="2"/>
  <c r="W24" i="2"/>
  <c r="W23" i="2"/>
  <c r="W22" i="2"/>
  <c r="V30" i="2"/>
  <c r="U30" i="2"/>
  <c r="V29" i="2"/>
  <c r="U29" i="2"/>
  <c r="V28" i="2"/>
  <c r="U28" i="2"/>
  <c r="V27" i="2"/>
  <c r="U27" i="2"/>
  <c r="V25" i="2"/>
  <c r="U25" i="2"/>
  <c r="V24" i="2"/>
  <c r="U24" i="2"/>
  <c r="V23" i="2"/>
  <c r="U23" i="2"/>
  <c r="V22" i="2"/>
  <c r="U22" i="2"/>
  <c r="K23" i="2"/>
  <c r="K24" i="2"/>
  <c r="K25" i="2"/>
  <c r="K27" i="2"/>
  <c r="K28" i="2"/>
  <c r="K29" i="2"/>
  <c r="K30" i="2"/>
  <c r="K22" i="2"/>
  <c r="I24" i="2"/>
  <c r="I25" i="2"/>
  <c r="I27" i="2"/>
  <c r="I28" i="2"/>
  <c r="I30" i="2"/>
  <c r="I23" i="2"/>
  <c r="I22" i="2"/>
  <c r="J30" i="2"/>
  <c r="J29" i="2"/>
  <c r="J28" i="2"/>
  <c r="J27" i="2"/>
  <c r="J25" i="2"/>
  <c r="J24" i="2"/>
  <c r="J23" i="2"/>
  <c r="M30" i="2"/>
  <c r="L30" i="2"/>
  <c r="M29" i="2"/>
  <c r="L29" i="2"/>
  <c r="M28" i="2"/>
  <c r="L28" i="2"/>
  <c r="M27" i="2"/>
  <c r="L27" i="2"/>
  <c r="M25" i="2"/>
  <c r="L25" i="2"/>
  <c r="M24" i="2"/>
  <c r="L24" i="2"/>
  <c r="M23" i="2"/>
  <c r="L23" i="2"/>
  <c r="F23" i="2"/>
  <c r="G23" i="2"/>
  <c r="H23" i="2"/>
  <c r="F24" i="2"/>
  <c r="G24" i="2"/>
  <c r="H24" i="2"/>
  <c r="F25" i="2"/>
  <c r="G25" i="2"/>
  <c r="H25" i="2"/>
  <c r="F27" i="2"/>
  <c r="G27" i="2"/>
  <c r="H27" i="2"/>
  <c r="F28" i="2"/>
  <c r="G28" i="2"/>
  <c r="H28" i="2"/>
  <c r="F29" i="2"/>
  <c r="G29" i="2"/>
  <c r="H29" i="2"/>
  <c r="F30" i="2"/>
  <c r="G30" i="2"/>
  <c r="H30" i="2"/>
  <c r="E24" i="2"/>
  <c r="E25" i="2"/>
  <c r="E27" i="2"/>
  <c r="E28" i="2"/>
  <c r="E29" i="2"/>
  <c r="E30" i="2"/>
  <c r="E23" i="2"/>
  <c r="M22" i="2"/>
  <c r="L22" i="2"/>
  <c r="J22" i="2"/>
  <c r="F22" i="2"/>
  <c r="G22" i="2"/>
  <c r="H22" i="2"/>
  <c r="E22" i="2"/>
</calcChain>
</file>

<file path=xl/sharedStrings.xml><?xml version="1.0" encoding="utf-8"?>
<sst xmlns="http://schemas.openxmlformats.org/spreadsheetml/2006/main" count="101" uniqueCount="36">
  <si>
    <t>ARSENIC</t>
  </si>
  <si>
    <t>PLOMB</t>
  </si>
  <si>
    <t>CADNIUM</t>
  </si>
  <si>
    <t>CUIVRE</t>
  </si>
  <si>
    <t>NICKEL</t>
  </si>
  <si>
    <t>BISMUTH</t>
  </si>
  <si>
    <t>ZINC</t>
  </si>
  <si>
    <t>MERCURE</t>
  </si>
  <si>
    <t>DMSA</t>
  </si>
  <si>
    <t>ARGILE</t>
  </si>
  <si>
    <t>CHLORELLA</t>
  </si>
  <si>
    <t>URINE</t>
  </si>
  <si>
    <t>selles</t>
  </si>
  <si>
    <t>urine</t>
  </si>
  <si>
    <t>SEUILS</t>
  </si>
  <si>
    <t>ROMAIN</t>
  </si>
  <si>
    <t>mere</t>
  </si>
  <si>
    <t>frère</t>
  </si>
  <si>
    <t>père</t>
  </si>
  <si>
    <t>rien</t>
  </si>
  <si>
    <t>RIEN</t>
  </si>
  <si>
    <t>CADMIUM</t>
  </si>
  <si>
    <t>SELLE</t>
  </si>
  <si>
    <t xml:space="preserve">DMPS </t>
  </si>
  <si>
    <t>DMPS</t>
  </si>
  <si>
    <t>Valeurs en pourcentage du seuil</t>
  </si>
  <si>
    <t>mère</t>
  </si>
  <si>
    <t>DMSA+ALA</t>
  </si>
  <si>
    <t>Restric.Alim</t>
  </si>
  <si>
    <t>CHELATEUR</t>
  </si>
  <si>
    <t>molibdene</t>
  </si>
  <si>
    <t>valeur en rouge au-delà du seuil</t>
  </si>
  <si>
    <t>Test Provoc</t>
  </si>
  <si>
    <t>jeûne 4 j</t>
  </si>
  <si>
    <t>ALUMINIUM</t>
  </si>
  <si>
    <t>Valeurs mesurées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</si>
</sst>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0" xfId="0" applyFill="1"/>
    <xf numFmtId="0" fontId="0" fillId="3" borderId="0" xfId="0" applyFill="1" applyAlignment="1">
      <alignment horizontal="center"/>
    </xf>
    <xf numFmtId="0" fontId="0" fillId="0" borderId="1" xfId="0" applyFill="1" applyBorder="1"/>
    <xf numFmtId="0" fontId="1" fillId="0" borderId="0" xfId="0" applyFont="1"/>
    <xf numFmtId="0" fontId="0" fillId="0" borderId="0" xfId="0" applyFill="1" applyAlignment="1">
      <alignment horizontal="center"/>
    </xf>
    <xf numFmtId="14" fontId="0" fillId="0" borderId="1" xfId="0" applyNumberFormat="1" applyFill="1" applyBorder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4" fillId="0" borderId="0" xfId="0" applyFont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Fill="1" applyBorder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" fillId="0" borderId="1" xfId="0" applyFont="1" applyBorder="1"/>
    <xf numFmtId="0" fontId="6" fillId="2" borderId="1" xfId="0" applyFont="1" applyFill="1" applyBorder="1" applyAlignment="1">
      <alignment horizontal="center"/>
    </xf>
    <xf numFmtId="1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" fontId="6" fillId="0" borderId="3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5" fillId="0" borderId="0" xfId="0" applyFont="1"/>
    <xf numFmtId="0" fontId="5" fillId="2" borderId="1" xfId="0" applyFont="1" applyFill="1" applyBorder="1" applyAlignment="1">
      <alignment horizontal="center"/>
    </xf>
    <xf numFmtId="1" fontId="7" fillId="2" borderId="1" xfId="0" applyNumberFormat="1" applyFont="1" applyFill="1" applyBorder="1" applyAlignment="1">
      <alignment horizontal="center"/>
    </xf>
    <xf numFmtId="0" fontId="0" fillId="0" borderId="1" xfId="0" applyFont="1" applyBorder="1"/>
    <xf numFmtId="14" fontId="0" fillId="0" borderId="1" xfId="0" applyNumberFormat="1" applyFont="1" applyBorder="1"/>
    <xf numFmtId="14" fontId="0" fillId="0" borderId="1" xfId="0" applyNumberFormat="1" applyFont="1" applyFill="1" applyBorder="1"/>
    <xf numFmtId="14" fontId="0" fillId="0" borderId="3" xfId="0" applyNumberFormat="1" applyFont="1" applyFill="1" applyBorder="1"/>
    <xf numFmtId="0" fontId="0" fillId="0" borderId="0" xfId="0" applyFont="1"/>
    <xf numFmtId="0" fontId="8" fillId="0" borderId="0" xfId="0" applyFont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9" fillId="0" borderId="0" xfId="0" applyFont="1"/>
    <xf numFmtId="0" fontId="6" fillId="4" borderId="1" xfId="0" applyFont="1" applyFill="1" applyBorder="1" applyAlignment="1">
      <alignment horizontal="center"/>
    </xf>
    <xf numFmtId="1" fontId="6" fillId="4" borderId="1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0" fillId="0" borderId="0" xfId="0" applyFont="1"/>
    <xf numFmtId="0" fontId="3" fillId="0" borderId="0" xfId="0" applyFont="1"/>
    <xf numFmtId="1" fontId="3" fillId="4" borderId="1" xfId="0" applyNumberFormat="1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0" fontId="0" fillId="6" borderId="0" xfId="0" applyFill="1"/>
    <xf numFmtId="0" fontId="2" fillId="6" borderId="0" xfId="0" applyFont="1" applyFill="1" applyAlignment="1">
      <alignment horizontal="center"/>
    </xf>
    <xf numFmtId="1" fontId="3" fillId="6" borderId="1" xfId="0" applyNumberFormat="1" applyFon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5" borderId="1" xfId="0" applyFont="1" applyFill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1" fontId="11" fillId="2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" fontId="11" fillId="0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8" fillId="0" borderId="0" xfId="0" applyFont="1" applyBorder="1" applyAlignme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tabSelected="1" zoomScaleNormal="100" workbookViewId="0">
      <selection activeCell="C12" sqref="C12"/>
    </sheetView>
  </sheetViews>
  <sheetFormatPr baseColWidth="10" defaultRowHeight="14.4" x14ac:dyDescent="0.3"/>
  <cols>
    <col min="1" max="1" width="1.33203125" customWidth="1"/>
    <col min="2" max="2" width="10.33203125" customWidth="1"/>
    <col min="3" max="3" width="7.33203125" customWidth="1"/>
    <col min="4" max="4" width="5.6640625" customWidth="1"/>
    <col min="5" max="8" width="10.88671875" bestFit="1" customWidth="1"/>
    <col min="9" max="13" width="10.6640625" bestFit="1" customWidth="1"/>
    <col min="14" max="14" width="11.88671875" customWidth="1"/>
    <col min="15" max="15" width="11.6640625" style="9" customWidth="1"/>
    <col min="16" max="17" width="11.44140625" style="13" customWidth="1"/>
    <col min="18" max="18" width="10.6640625" style="13" bestFit="1" customWidth="1"/>
    <col min="19" max="19" width="10.6640625" style="13" customWidth="1"/>
    <col min="20" max="20" width="1.5546875" style="9" customWidth="1"/>
    <col min="21" max="23" width="11.44140625" style="14"/>
  </cols>
  <sheetData>
    <row r="1" spans="2:23" ht="23.4" x14ac:dyDescent="0.45">
      <c r="B1" s="76" t="s">
        <v>35</v>
      </c>
      <c r="F1" s="77"/>
      <c r="G1" s="77"/>
      <c r="H1" s="77"/>
      <c r="I1" s="77"/>
      <c r="J1" s="77"/>
      <c r="K1" s="77" t="s">
        <v>15</v>
      </c>
      <c r="L1" s="77"/>
      <c r="M1" s="77"/>
      <c r="N1" s="77"/>
      <c r="O1" s="77"/>
    </row>
    <row r="2" spans="2:23" x14ac:dyDescent="0.3">
      <c r="E2" s="11" t="s">
        <v>22</v>
      </c>
      <c r="F2" s="11" t="s">
        <v>22</v>
      </c>
      <c r="G2" s="11" t="s">
        <v>22</v>
      </c>
      <c r="H2" s="11" t="s">
        <v>22</v>
      </c>
      <c r="I2" s="10" t="s">
        <v>11</v>
      </c>
      <c r="J2" s="10" t="s">
        <v>22</v>
      </c>
      <c r="K2" s="10" t="s">
        <v>11</v>
      </c>
      <c r="L2" s="11" t="s">
        <v>22</v>
      </c>
      <c r="M2" s="11" t="s">
        <v>22</v>
      </c>
      <c r="N2" s="7" t="s">
        <v>11</v>
      </c>
      <c r="O2" s="7" t="s">
        <v>22</v>
      </c>
      <c r="P2" s="19" t="s">
        <v>22</v>
      </c>
      <c r="Q2" s="19" t="s">
        <v>22</v>
      </c>
      <c r="R2" s="19" t="s">
        <v>22</v>
      </c>
      <c r="S2" s="19" t="s">
        <v>22</v>
      </c>
      <c r="T2" s="7"/>
      <c r="U2" s="15" t="s">
        <v>16</v>
      </c>
      <c r="V2" s="15" t="s">
        <v>17</v>
      </c>
      <c r="W2" s="15" t="s">
        <v>18</v>
      </c>
    </row>
    <row r="3" spans="2:23" x14ac:dyDescent="0.3">
      <c r="B3" s="52" t="s">
        <v>29</v>
      </c>
      <c r="C3" s="78" t="s">
        <v>14</v>
      </c>
      <c r="D3" s="78"/>
      <c r="E3" s="3" t="s">
        <v>10</v>
      </c>
      <c r="F3" s="3" t="s">
        <v>10</v>
      </c>
      <c r="G3" s="3" t="s">
        <v>10</v>
      </c>
      <c r="H3" s="3" t="s">
        <v>10</v>
      </c>
      <c r="I3" s="61" t="s">
        <v>23</v>
      </c>
      <c r="J3" s="4" t="s">
        <v>8</v>
      </c>
      <c r="K3" s="4" t="s">
        <v>8</v>
      </c>
      <c r="L3" s="65" t="s">
        <v>9</v>
      </c>
      <c r="M3" s="65" t="s">
        <v>9</v>
      </c>
      <c r="N3" s="4" t="s">
        <v>8</v>
      </c>
      <c r="O3" s="4" t="s">
        <v>27</v>
      </c>
      <c r="P3" s="51" t="s">
        <v>28</v>
      </c>
      <c r="Q3" s="51" t="s">
        <v>33</v>
      </c>
      <c r="R3" s="51"/>
      <c r="S3" s="51"/>
      <c r="T3" s="7"/>
      <c r="U3" s="75" t="s">
        <v>10</v>
      </c>
      <c r="V3" s="75" t="s">
        <v>10</v>
      </c>
      <c r="W3" s="15" t="s">
        <v>19</v>
      </c>
    </row>
    <row r="4" spans="2:23" x14ac:dyDescent="0.3">
      <c r="B4" s="1"/>
      <c r="C4" s="1" t="s">
        <v>12</v>
      </c>
      <c r="D4" s="1" t="s">
        <v>13</v>
      </c>
      <c r="E4" s="2">
        <v>41459</v>
      </c>
      <c r="F4" s="2">
        <v>41481</v>
      </c>
      <c r="G4" s="2">
        <v>41520</v>
      </c>
      <c r="H4" s="2">
        <v>41577</v>
      </c>
      <c r="I4" s="2">
        <v>41589</v>
      </c>
      <c r="J4" s="2">
        <v>41785</v>
      </c>
      <c r="K4" s="2">
        <v>41808</v>
      </c>
      <c r="L4" s="2">
        <v>42034</v>
      </c>
      <c r="M4" s="2">
        <v>42096</v>
      </c>
      <c r="N4" s="2">
        <v>42338</v>
      </c>
      <c r="O4" s="8">
        <v>42361</v>
      </c>
      <c r="P4" s="8">
        <v>42443</v>
      </c>
      <c r="Q4" s="20">
        <v>42516</v>
      </c>
      <c r="R4" s="20">
        <v>42627</v>
      </c>
      <c r="S4" s="20">
        <v>42760</v>
      </c>
      <c r="T4" s="20"/>
      <c r="U4" s="16">
        <v>41653</v>
      </c>
      <c r="V4" s="16">
        <v>41611</v>
      </c>
      <c r="W4" s="16">
        <v>42108</v>
      </c>
    </row>
    <row r="5" spans="2:23" x14ac:dyDescent="0.3">
      <c r="B5" s="1" t="s">
        <v>34</v>
      </c>
      <c r="C5" s="1">
        <v>287000</v>
      </c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8"/>
      <c r="P5" s="8"/>
      <c r="Q5" s="20"/>
      <c r="R5" s="21">
        <v>770050</v>
      </c>
      <c r="S5" s="21">
        <v>46800</v>
      </c>
      <c r="T5" s="20"/>
      <c r="U5" s="16"/>
      <c r="V5" s="16"/>
      <c r="W5" s="16"/>
    </row>
    <row r="6" spans="2:23" x14ac:dyDescent="0.3">
      <c r="B6" s="1" t="s">
        <v>0</v>
      </c>
      <c r="C6" s="1">
        <v>50</v>
      </c>
      <c r="D6" s="1">
        <v>15</v>
      </c>
      <c r="E6" s="1">
        <v>50</v>
      </c>
      <c r="F6" s="1">
        <v>50</v>
      </c>
      <c r="G6" s="1">
        <v>40</v>
      </c>
      <c r="H6" s="1">
        <v>31</v>
      </c>
      <c r="I6" s="1">
        <v>22.54</v>
      </c>
      <c r="J6" s="1">
        <v>25</v>
      </c>
      <c r="K6" s="1">
        <v>14.27</v>
      </c>
      <c r="L6" s="1">
        <v>420</v>
      </c>
      <c r="M6" s="1">
        <v>95</v>
      </c>
      <c r="N6" s="1">
        <v>57.57</v>
      </c>
      <c r="O6" s="5">
        <v>400</v>
      </c>
      <c r="P6" s="5">
        <v>25</v>
      </c>
      <c r="Q6" s="21">
        <v>80</v>
      </c>
      <c r="R6" s="21">
        <v>1100</v>
      </c>
      <c r="S6" s="21">
        <v>80</v>
      </c>
      <c r="T6" s="21"/>
      <c r="U6" s="15">
        <v>65</v>
      </c>
      <c r="V6" s="15">
        <v>190</v>
      </c>
      <c r="W6" s="15">
        <v>110</v>
      </c>
    </row>
    <row r="7" spans="2:23" x14ac:dyDescent="0.3">
      <c r="B7" s="1" t="s">
        <v>1</v>
      </c>
      <c r="C7" s="1">
        <v>420</v>
      </c>
      <c r="D7" s="1">
        <v>5</v>
      </c>
      <c r="E7" s="1">
        <v>87</v>
      </c>
      <c r="F7" s="1">
        <v>240</v>
      </c>
      <c r="G7" s="1">
        <v>60</v>
      </c>
      <c r="H7" s="1">
        <v>50</v>
      </c>
      <c r="I7" s="1">
        <v>45.47</v>
      </c>
      <c r="J7" s="1">
        <v>60</v>
      </c>
      <c r="K7" s="1">
        <v>13.19</v>
      </c>
      <c r="L7" s="1">
        <v>1140</v>
      </c>
      <c r="M7" s="1">
        <v>300</v>
      </c>
      <c r="N7" s="1">
        <v>5.05</v>
      </c>
      <c r="O7" s="5">
        <v>120</v>
      </c>
      <c r="P7" s="5">
        <v>150</v>
      </c>
      <c r="Q7" s="21">
        <v>220</v>
      </c>
      <c r="R7" s="21">
        <v>1060</v>
      </c>
      <c r="S7" s="21">
        <v>430</v>
      </c>
      <c r="T7" s="21"/>
      <c r="U7" s="15">
        <v>380</v>
      </c>
      <c r="V7" s="15">
        <v>250</v>
      </c>
      <c r="W7" s="15">
        <v>110</v>
      </c>
    </row>
    <row r="8" spans="2:23" x14ac:dyDescent="0.3">
      <c r="B8" s="1" t="s">
        <v>2</v>
      </c>
      <c r="C8" s="1">
        <v>60</v>
      </c>
      <c r="D8" s="1">
        <v>0.8</v>
      </c>
      <c r="E8" s="1">
        <v>43</v>
      </c>
      <c r="F8" s="1">
        <v>61</v>
      </c>
      <c r="G8" s="1">
        <v>50</v>
      </c>
      <c r="H8" s="1">
        <v>70</v>
      </c>
      <c r="I8" s="1">
        <v>1.01</v>
      </c>
      <c r="J8" s="1">
        <v>30</v>
      </c>
      <c r="K8" s="1">
        <v>0.16</v>
      </c>
      <c r="L8" s="1">
        <v>140</v>
      </c>
      <c r="M8" s="1">
        <v>60</v>
      </c>
      <c r="N8" s="1">
        <v>0</v>
      </c>
      <c r="O8" s="5">
        <v>140</v>
      </c>
      <c r="P8" s="5">
        <v>100</v>
      </c>
      <c r="Q8" s="21">
        <v>40</v>
      </c>
      <c r="R8" s="21">
        <v>200</v>
      </c>
      <c r="S8" s="21">
        <v>140</v>
      </c>
      <c r="T8" s="21"/>
      <c r="U8" s="15">
        <v>120</v>
      </c>
      <c r="V8" s="15">
        <v>330</v>
      </c>
      <c r="W8" s="15">
        <v>50</v>
      </c>
    </row>
    <row r="9" spans="2:23" x14ac:dyDescent="0.3">
      <c r="B9" s="1" t="s">
        <v>3</v>
      </c>
      <c r="C9" s="1">
        <v>10800</v>
      </c>
      <c r="D9" s="5">
        <v>60</v>
      </c>
      <c r="E9" s="1">
        <v>16770</v>
      </c>
      <c r="F9" s="1">
        <v>15665</v>
      </c>
      <c r="G9" s="1">
        <v>17200</v>
      </c>
      <c r="H9" s="1">
        <v>10670</v>
      </c>
      <c r="I9" s="1">
        <v>840</v>
      </c>
      <c r="J9" s="1">
        <v>6700</v>
      </c>
      <c r="K9" s="1">
        <v>17.7</v>
      </c>
      <c r="L9" s="1">
        <v>12200</v>
      </c>
      <c r="M9" s="1">
        <v>10000</v>
      </c>
      <c r="N9" s="1">
        <v>19.18</v>
      </c>
      <c r="O9" s="5">
        <v>12230</v>
      </c>
      <c r="P9" s="5">
        <v>16700</v>
      </c>
      <c r="Q9" s="21">
        <v>10500</v>
      </c>
      <c r="R9" s="21">
        <v>15370</v>
      </c>
      <c r="S9" s="21">
        <v>25700</v>
      </c>
      <c r="T9" s="21"/>
      <c r="U9" s="15">
        <v>14570</v>
      </c>
      <c r="V9" s="15">
        <v>23900</v>
      </c>
      <c r="W9" s="15">
        <v>7100</v>
      </c>
    </row>
    <row r="10" spans="2:23" x14ac:dyDescent="0.3">
      <c r="B10" s="1" t="s">
        <v>30</v>
      </c>
      <c r="C10" s="1">
        <v>410</v>
      </c>
      <c r="D10" s="5">
        <v>100</v>
      </c>
      <c r="E10" s="1">
        <v>360</v>
      </c>
      <c r="F10" s="1">
        <v>336</v>
      </c>
      <c r="G10" s="1">
        <v>330</v>
      </c>
      <c r="H10" s="1"/>
      <c r="I10" s="1">
        <v>72.08</v>
      </c>
      <c r="J10" s="1">
        <v>290</v>
      </c>
      <c r="K10" s="1">
        <v>90.9</v>
      </c>
      <c r="L10" s="1">
        <v>400</v>
      </c>
      <c r="M10" s="1">
        <v>400</v>
      </c>
      <c r="N10" s="1">
        <v>17.2</v>
      </c>
      <c r="O10" s="5">
        <v>470</v>
      </c>
      <c r="P10" s="5">
        <v>460</v>
      </c>
      <c r="Q10" s="21">
        <v>145</v>
      </c>
      <c r="R10" s="21">
        <v>520</v>
      </c>
      <c r="S10" s="21">
        <v>1600</v>
      </c>
      <c r="T10" s="21"/>
      <c r="U10" s="15"/>
      <c r="V10" s="15"/>
      <c r="W10" s="15"/>
    </row>
    <row r="11" spans="2:23" x14ac:dyDescent="0.3">
      <c r="B11" s="1" t="s">
        <v>4</v>
      </c>
      <c r="C11" s="1">
        <v>1900</v>
      </c>
      <c r="D11" s="1">
        <v>3</v>
      </c>
      <c r="E11" s="1">
        <v>2110</v>
      </c>
      <c r="F11" s="1">
        <v>20600</v>
      </c>
      <c r="G11" s="1">
        <v>15000</v>
      </c>
      <c r="H11" s="1">
        <v>2860</v>
      </c>
      <c r="I11" s="1">
        <v>4.3600000000000003</v>
      </c>
      <c r="J11" s="1">
        <v>540</v>
      </c>
      <c r="K11" s="1">
        <v>2.82</v>
      </c>
      <c r="L11" s="1">
        <v>12200</v>
      </c>
      <c r="M11" s="1">
        <v>13600</v>
      </c>
      <c r="N11" s="1">
        <v>3.7</v>
      </c>
      <c r="O11" s="5">
        <v>1480</v>
      </c>
      <c r="P11" s="5">
        <v>2250</v>
      </c>
      <c r="Q11" s="21">
        <v>1500</v>
      </c>
      <c r="R11" s="21">
        <v>3030</v>
      </c>
      <c r="S11" s="21">
        <v>1900</v>
      </c>
      <c r="T11" s="21"/>
      <c r="U11" s="15">
        <v>800</v>
      </c>
      <c r="V11" s="15">
        <v>1580</v>
      </c>
      <c r="W11" s="15">
        <v>330</v>
      </c>
    </row>
    <row r="12" spans="2:23" x14ac:dyDescent="0.3">
      <c r="B12" s="1" t="s">
        <v>5</v>
      </c>
      <c r="C12" s="1">
        <v>25</v>
      </c>
      <c r="D12" s="1">
        <v>0.15</v>
      </c>
      <c r="E12" s="1">
        <v>270</v>
      </c>
      <c r="F12" s="1">
        <v>259</v>
      </c>
      <c r="G12" s="1">
        <v>250</v>
      </c>
      <c r="H12" s="1">
        <v>320</v>
      </c>
      <c r="I12" s="1">
        <v>1.1299999999999999</v>
      </c>
      <c r="J12" s="1">
        <v>160</v>
      </c>
      <c r="K12" s="1">
        <v>0.25</v>
      </c>
      <c r="L12" s="1">
        <v>750</v>
      </c>
      <c r="M12" s="1">
        <v>440</v>
      </c>
      <c r="N12" s="1">
        <v>0.186</v>
      </c>
      <c r="O12" s="5">
        <v>260</v>
      </c>
      <c r="P12" s="5">
        <v>300</v>
      </c>
      <c r="Q12" s="21">
        <v>80</v>
      </c>
      <c r="R12" s="21">
        <v>270</v>
      </c>
      <c r="S12" s="21">
        <v>660</v>
      </c>
      <c r="T12" s="21"/>
      <c r="U12" s="15">
        <v>260</v>
      </c>
      <c r="V12" s="15">
        <v>360</v>
      </c>
      <c r="W12" s="15">
        <v>200</v>
      </c>
    </row>
    <row r="13" spans="2:23" x14ac:dyDescent="0.3">
      <c r="B13" s="1" t="s">
        <v>6</v>
      </c>
      <c r="C13" s="1">
        <v>69000</v>
      </c>
      <c r="D13" s="1">
        <v>7</v>
      </c>
      <c r="E13" s="1">
        <v>107630</v>
      </c>
      <c r="F13" s="1">
        <v>179160</v>
      </c>
      <c r="G13" s="1">
        <v>70000</v>
      </c>
      <c r="H13" s="1">
        <v>85657</v>
      </c>
      <c r="I13" s="1"/>
      <c r="J13" s="1">
        <v>68500</v>
      </c>
      <c r="K13" s="1">
        <v>0.38</v>
      </c>
      <c r="L13" s="1">
        <v>105000</v>
      </c>
      <c r="M13" s="1">
        <v>88400</v>
      </c>
      <c r="N13" s="1">
        <v>0.373</v>
      </c>
      <c r="O13" s="5">
        <v>139660</v>
      </c>
      <c r="P13" s="5">
        <v>99800</v>
      </c>
      <c r="Q13" s="21">
        <v>41040</v>
      </c>
      <c r="R13" s="21">
        <v>79660</v>
      </c>
      <c r="S13" s="21">
        <v>240500</v>
      </c>
      <c r="T13" s="21"/>
      <c r="U13" s="15">
        <v>167100</v>
      </c>
      <c r="V13" s="15">
        <v>327000</v>
      </c>
      <c r="W13" s="15">
        <v>84300</v>
      </c>
    </row>
    <row r="14" spans="2:23" x14ac:dyDescent="0.3">
      <c r="B14" s="1" t="s">
        <v>7</v>
      </c>
      <c r="C14" s="1">
        <v>10</v>
      </c>
      <c r="D14" s="1">
        <v>1</v>
      </c>
      <c r="E14" s="1">
        <v>14</v>
      </c>
      <c r="F14" s="1">
        <v>9</v>
      </c>
      <c r="G14" s="1">
        <v>8.8000000000000007</v>
      </c>
      <c r="H14" s="1">
        <v>2.08</v>
      </c>
      <c r="I14" s="1">
        <v>12.72</v>
      </c>
      <c r="J14" s="1">
        <v>5.4</v>
      </c>
      <c r="K14" s="1">
        <v>1.42</v>
      </c>
      <c r="L14" s="1">
        <v>7.8</v>
      </c>
      <c r="M14" s="1">
        <v>7.1</v>
      </c>
      <c r="N14" s="1">
        <v>0.91800000000000004</v>
      </c>
      <c r="O14" s="5">
        <v>7.8</v>
      </c>
      <c r="P14" s="5">
        <v>5</v>
      </c>
      <c r="Q14" s="21">
        <v>1.5</v>
      </c>
      <c r="R14" s="21">
        <v>8.4</v>
      </c>
      <c r="S14" s="21">
        <v>9</v>
      </c>
      <c r="T14" s="21"/>
      <c r="U14" s="15">
        <v>15</v>
      </c>
      <c r="V14" s="15">
        <v>30</v>
      </c>
      <c r="W14" s="15">
        <v>10</v>
      </c>
    </row>
    <row r="16" spans="2:23" ht="23.4" x14ac:dyDescent="0.45">
      <c r="B16" s="6" t="s">
        <v>25</v>
      </c>
      <c r="E16" s="12"/>
      <c r="F16" s="12"/>
      <c r="G16" s="12"/>
      <c r="H16" s="12"/>
      <c r="J16" s="12"/>
      <c r="K16" s="49" t="s">
        <v>15</v>
      </c>
      <c r="L16" s="12"/>
      <c r="M16" s="12"/>
      <c r="N16" s="12"/>
      <c r="O16" s="13"/>
      <c r="U16" s="17"/>
      <c r="V16" s="17"/>
      <c r="W16" s="17"/>
    </row>
    <row r="17" spans="1:23" ht="15" customHeight="1" x14ac:dyDescent="0.45">
      <c r="A17" s="6"/>
      <c r="B17" s="58" t="s">
        <v>31</v>
      </c>
      <c r="E17" s="12"/>
      <c r="F17" s="12"/>
      <c r="G17" s="12"/>
      <c r="H17" s="12"/>
      <c r="I17" t="s">
        <v>32</v>
      </c>
      <c r="J17" s="12"/>
      <c r="K17" t="s">
        <v>32</v>
      </c>
      <c r="L17" s="12"/>
      <c r="M17" s="12"/>
      <c r="N17" s="12" t="s">
        <v>32</v>
      </c>
      <c r="O17" s="13"/>
      <c r="U17" s="17"/>
      <c r="V17" s="17"/>
      <c r="W17" s="17"/>
    </row>
    <row r="18" spans="1:23" s="22" customFormat="1" x14ac:dyDescent="0.3">
      <c r="E18" s="23" t="s">
        <v>22</v>
      </c>
      <c r="F18" s="23" t="s">
        <v>22</v>
      </c>
      <c r="G18" s="23" t="s">
        <v>22</v>
      </c>
      <c r="H18" s="23" t="s">
        <v>22</v>
      </c>
      <c r="I18" s="24" t="s">
        <v>11</v>
      </c>
      <c r="J18" s="24" t="s">
        <v>22</v>
      </c>
      <c r="K18" s="24" t="s">
        <v>11</v>
      </c>
      <c r="L18" s="23" t="s">
        <v>22</v>
      </c>
      <c r="M18" s="23" t="s">
        <v>22</v>
      </c>
      <c r="N18" s="25" t="s">
        <v>11</v>
      </c>
      <c r="O18" s="25" t="s">
        <v>22</v>
      </c>
      <c r="P18" s="26" t="s">
        <v>22</v>
      </c>
      <c r="Q18" s="26" t="s">
        <v>22</v>
      </c>
      <c r="R18" s="26" t="s">
        <v>22</v>
      </c>
      <c r="S18" s="26" t="s">
        <v>22</v>
      </c>
      <c r="T18" s="25"/>
      <c r="U18" s="27" t="s">
        <v>26</v>
      </c>
      <c r="V18" s="27" t="s">
        <v>17</v>
      </c>
      <c r="W18" s="27" t="s">
        <v>18</v>
      </c>
    </row>
    <row r="19" spans="1:23" s="22" customFormat="1" x14ac:dyDescent="0.3">
      <c r="B19" s="52" t="s">
        <v>29</v>
      </c>
      <c r="E19" s="28" t="s">
        <v>10</v>
      </c>
      <c r="F19" s="28" t="s">
        <v>10</v>
      </c>
      <c r="G19" s="28" t="s">
        <v>10</v>
      </c>
      <c r="H19" s="28" t="s">
        <v>10</v>
      </c>
      <c r="I19" s="62" t="s">
        <v>24</v>
      </c>
      <c r="J19" s="29" t="s">
        <v>8</v>
      </c>
      <c r="K19" s="29" t="s">
        <v>8</v>
      </c>
      <c r="L19" s="66" t="s">
        <v>9</v>
      </c>
      <c r="M19" s="66" t="s">
        <v>9</v>
      </c>
      <c r="N19" s="29" t="s">
        <v>8</v>
      </c>
      <c r="O19" s="29" t="s">
        <v>27</v>
      </c>
      <c r="P19" s="70" t="s">
        <v>28</v>
      </c>
      <c r="Q19" s="70" t="s">
        <v>33</v>
      </c>
      <c r="R19" s="70"/>
      <c r="S19" s="70"/>
      <c r="T19" s="25"/>
      <c r="U19" s="42" t="s">
        <v>10</v>
      </c>
      <c r="V19" s="42" t="s">
        <v>10</v>
      </c>
      <c r="W19" s="30" t="s">
        <v>20</v>
      </c>
    </row>
    <row r="20" spans="1:23" s="48" customFormat="1" x14ac:dyDescent="0.3">
      <c r="B20" s="44"/>
      <c r="C20" s="44"/>
      <c r="D20" s="44"/>
      <c r="E20" s="45">
        <v>41459</v>
      </c>
      <c r="F20" s="45">
        <v>41481</v>
      </c>
      <c r="G20" s="45">
        <v>41520</v>
      </c>
      <c r="H20" s="45">
        <v>41577</v>
      </c>
      <c r="I20" s="45">
        <v>41589</v>
      </c>
      <c r="J20" s="45">
        <v>41785</v>
      </c>
      <c r="K20" s="45">
        <v>41808</v>
      </c>
      <c r="L20" s="45">
        <v>42034</v>
      </c>
      <c r="M20" s="45">
        <v>42096</v>
      </c>
      <c r="N20" s="45">
        <v>42338</v>
      </c>
      <c r="O20" s="46">
        <v>42361</v>
      </c>
      <c r="P20" s="46">
        <v>42443</v>
      </c>
      <c r="Q20" s="47">
        <v>42516</v>
      </c>
      <c r="R20" s="47">
        <v>42627</v>
      </c>
      <c r="S20" s="47">
        <v>42760</v>
      </c>
      <c r="T20" s="47"/>
      <c r="U20" s="16">
        <v>41653</v>
      </c>
      <c r="V20" s="16">
        <v>41611</v>
      </c>
      <c r="W20" s="18">
        <v>42108</v>
      </c>
    </row>
    <row r="21" spans="1:23" s="48" customFormat="1" x14ac:dyDescent="0.3">
      <c r="B21" s="31" t="s">
        <v>34</v>
      </c>
      <c r="C21" s="44"/>
      <c r="D21" s="44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6"/>
      <c r="P21" s="46"/>
      <c r="Q21" s="47"/>
      <c r="R21" s="59">
        <f>(R5/$C$5)*100</f>
        <v>268.31010452961675</v>
      </c>
      <c r="S21" s="54">
        <f>(S5/$C$5)*100</f>
        <v>16.306620209059233</v>
      </c>
      <c r="T21" s="47"/>
      <c r="U21" s="16"/>
      <c r="V21" s="16"/>
      <c r="W21" s="18"/>
    </row>
    <row r="22" spans="1:23" s="22" customFormat="1" x14ac:dyDescent="0.3">
      <c r="B22" s="31" t="s">
        <v>0</v>
      </c>
      <c r="C22" s="31"/>
      <c r="D22" s="31"/>
      <c r="E22" s="55">
        <f>(E6/$C$6)*100</f>
        <v>100</v>
      </c>
      <c r="F22" s="55">
        <f t="shared" ref="F22:M22" si="0">(F6/$C$6)*100</f>
        <v>100</v>
      </c>
      <c r="G22" s="32">
        <f t="shared" si="0"/>
        <v>80</v>
      </c>
      <c r="H22" s="32">
        <f t="shared" si="0"/>
        <v>62</v>
      </c>
      <c r="I22" s="63">
        <f>(I6/D6)*100</f>
        <v>150.26666666666665</v>
      </c>
      <c r="J22" s="34">
        <f t="shared" si="0"/>
        <v>50</v>
      </c>
      <c r="K22" s="33">
        <f>(K6/D6)*100</f>
        <v>95.133333333333326</v>
      </c>
      <c r="L22" s="67">
        <f t="shared" si="0"/>
        <v>840</v>
      </c>
      <c r="M22" s="67">
        <f t="shared" si="0"/>
        <v>190</v>
      </c>
      <c r="N22" s="38">
        <f>(N6/D6)*100</f>
        <v>383.8</v>
      </c>
      <c r="O22" s="56">
        <f t="shared" ref="O22:P22" si="1">(O6/$C$6)*100</f>
        <v>800</v>
      </c>
      <c r="P22" s="53">
        <f t="shared" si="1"/>
        <v>50</v>
      </c>
      <c r="Q22" s="69">
        <f t="shared" ref="Q22:R22" si="2">(Q6/$C$6)*100</f>
        <v>160</v>
      </c>
      <c r="R22" s="69">
        <f t="shared" si="2"/>
        <v>2200</v>
      </c>
      <c r="S22" s="69">
        <f t="shared" ref="S22" si="3">(S6/$C$6)*100</f>
        <v>160</v>
      </c>
      <c r="T22" s="35"/>
      <c r="U22" s="71">
        <f t="shared" ref="U22:V22" si="4">(U6/$C$6)*100</f>
        <v>130</v>
      </c>
      <c r="V22" s="71">
        <f t="shared" si="4"/>
        <v>380</v>
      </c>
      <c r="W22" s="73">
        <f t="shared" ref="W22" si="5">(W6/$C$6)*100</f>
        <v>220.00000000000003</v>
      </c>
    </row>
    <row r="23" spans="1:23" s="22" customFormat="1" x14ac:dyDescent="0.3">
      <c r="B23" s="31" t="s">
        <v>1</v>
      </c>
      <c r="C23" s="31"/>
      <c r="D23" s="31"/>
      <c r="E23" s="36">
        <f>(E7/$C$7)*100</f>
        <v>20.714285714285715</v>
      </c>
      <c r="F23" s="36">
        <f t="shared" ref="F23:H23" si="6">(F7/$C$7)*100</f>
        <v>57.142857142857139</v>
      </c>
      <c r="G23" s="36">
        <f t="shared" si="6"/>
        <v>14.285714285714285</v>
      </c>
      <c r="H23" s="36">
        <f t="shared" si="6"/>
        <v>11.904761904761903</v>
      </c>
      <c r="I23" s="63">
        <f>(I7/D7)*100</f>
        <v>909.4</v>
      </c>
      <c r="J23" s="33">
        <f>(J7/$C$7)*100</f>
        <v>14.285714285714285</v>
      </c>
      <c r="K23" s="38">
        <f>(K7/D7)*100</f>
        <v>263.8</v>
      </c>
      <c r="L23" s="68">
        <f t="shared" ref="L23:M23" si="7">(L7/$C$7)*100</f>
        <v>271.42857142857144</v>
      </c>
      <c r="M23" s="60">
        <f t="shared" si="7"/>
        <v>71.428571428571431</v>
      </c>
      <c r="N23" s="38">
        <f>(N7/D7)*100</f>
        <v>101</v>
      </c>
      <c r="O23" s="33">
        <f t="shared" ref="O23:P23" si="8">(O7/$C$7)*100</f>
        <v>28.571428571428569</v>
      </c>
      <c r="P23" s="54">
        <f t="shared" si="8"/>
        <v>35.714285714285715</v>
      </c>
      <c r="Q23" s="54">
        <f t="shared" ref="Q23:R23" si="9">(Q7/$C$7)*100</f>
        <v>52.380952380952387</v>
      </c>
      <c r="R23" s="59">
        <f t="shared" si="9"/>
        <v>252.38095238095238</v>
      </c>
      <c r="S23" s="59">
        <f t="shared" ref="S23" si="10">(S7/$C$7)*100</f>
        <v>102.38095238095238</v>
      </c>
      <c r="T23" s="35"/>
      <c r="U23" s="43">
        <f t="shared" ref="U23:V23" si="11">(U7/$C$7)*100</f>
        <v>90.476190476190482</v>
      </c>
      <c r="V23" s="43">
        <f t="shared" si="11"/>
        <v>59.523809523809526</v>
      </c>
      <c r="W23" s="37">
        <f t="shared" ref="W23" si="12">(W7/$C$7)*100</f>
        <v>26.190476190476193</v>
      </c>
    </row>
    <row r="24" spans="1:23" s="22" customFormat="1" x14ac:dyDescent="0.3">
      <c r="B24" s="31" t="s">
        <v>21</v>
      </c>
      <c r="C24" s="31"/>
      <c r="D24" s="31"/>
      <c r="E24" s="36">
        <f>(E8/$C$8)*100</f>
        <v>71.666666666666671</v>
      </c>
      <c r="F24" s="50">
        <f t="shared" ref="F24:H24" si="13">(F8/$C$8)*100</f>
        <v>101.66666666666666</v>
      </c>
      <c r="G24" s="36">
        <f t="shared" si="13"/>
        <v>83.333333333333343</v>
      </c>
      <c r="H24" s="50">
        <f t="shared" si="13"/>
        <v>116.66666666666667</v>
      </c>
      <c r="I24" s="63">
        <f>(I8/D8)*100</f>
        <v>126.25</v>
      </c>
      <c r="J24" s="33">
        <f>(J8/$C$8)*100</f>
        <v>50</v>
      </c>
      <c r="K24" s="33">
        <f>(K8/D8)*100</f>
        <v>20</v>
      </c>
      <c r="L24" s="68">
        <f t="shared" ref="L24:M24" si="14">(L8/$C$8)*100</f>
        <v>233.33333333333334</v>
      </c>
      <c r="M24" s="68">
        <f t="shared" si="14"/>
        <v>100</v>
      </c>
      <c r="N24" s="33">
        <f>(N8/D8)*100</f>
        <v>0</v>
      </c>
      <c r="O24" s="38">
        <f t="shared" ref="O24:P24" si="15">(O8/$C$8)*100</f>
        <v>233.33333333333334</v>
      </c>
      <c r="P24" s="59">
        <f t="shared" si="15"/>
        <v>166.66666666666669</v>
      </c>
      <c r="Q24" s="54">
        <f t="shared" ref="Q24:R24" si="16">(Q8/$C$8)*100</f>
        <v>66.666666666666657</v>
      </c>
      <c r="R24" s="59">
        <f t="shared" si="16"/>
        <v>333.33333333333337</v>
      </c>
      <c r="S24" s="59">
        <f t="shared" ref="S24" si="17">(S8/$C$8)*100</f>
        <v>233.33333333333334</v>
      </c>
      <c r="T24" s="35"/>
      <c r="U24" s="72">
        <f t="shared" ref="U24:V24" si="18">(U8/$C$8)*100</f>
        <v>200</v>
      </c>
      <c r="V24" s="72">
        <f t="shared" si="18"/>
        <v>550</v>
      </c>
      <c r="W24" s="37">
        <f t="shared" ref="W24" si="19">(W8/$C$8)*100</f>
        <v>83.333333333333343</v>
      </c>
    </row>
    <row r="25" spans="1:23" s="22" customFormat="1" x14ac:dyDescent="0.3">
      <c r="B25" s="31" t="s">
        <v>3</v>
      </c>
      <c r="C25" s="31"/>
      <c r="D25" s="31"/>
      <c r="E25" s="50">
        <f>(E9/$C$9)*100</f>
        <v>155.27777777777777</v>
      </c>
      <c r="F25" s="50">
        <f t="shared" ref="F25:H25" si="20">(F9/$C$9)*100</f>
        <v>145.0462962962963</v>
      </c>
      <c r="G25" s="50">
        <f t="shared" si="20"/>
        <v>159.25925925925927</v>
      </c>
      <c r="H25" s="36">
        <f t="shared" si="20"/>
        <v>98.796296296296291</v>
      </c>
      <c r="I25" s="63">
        <f>(I9/D9)*100</f>
        <v>1400</v>
      </c>
      <c r="J25" s="33">
        <f>(J9/$C$9)*100</f>
        <v>62.037037037037038</v>
      </c>
      <c r="K25" s="33">
        <f>(K9/D9)*100</f>
        <v>29.5</v>
      </c>
      <c r="L25" s="68">
        <f t="shared" ref="L25:M25" si="21">(L9/$C$9)*100</f>
        <v>112.96296296296295</v>
      </c>
      <c r="M25" s="60">
        <f t="shared" si="21"/>
        <v>92.592592592592595</v>
      </c>
      <c r="N25" s="33">
        <f>(N9/D9)*100</f>
        <v>31.966666666666665</v>
      </c>
      <c r="O25" s="38">
        <f>(O9/$C$9)*100</f>
        <v>113.24074074074073</v>
      </c>
      <c r="P25" s="59">
        <f>(P9/$C$9)*100</f>
        <v>154.62962962962962</v>
      </c>
      <c r="Q25" s="54">
        <f>(Q9/$C$9)*100</f>
        <v>97.222222222222214</v>
      </c>
      <c r="R25" s="59">
        <f>(R9/$C$9)*100</f>
        <v>142.31481481481481</v>
      </c>
      <c r="S25" s="59">
        <f>(S9/$C$9)*100</f>
        <v>237.96296296296299</v>
      </c>
      <c r="T25" s="35"/>
      <c r="U25" s="72">
        <f t="shared" ref="U25:V25" si="22">(U9/$C$9)*100</f>
        <v>134.90740740740742</v>
      </c>
      <c r="V25" s="72">
        <f t="shared" si="22"/>
        <v>221.29629629629628</v>
      </c>
      <c r="W25" s="37">
        <f t="shared" ref="W25" si="23">(W9/$C$9)*100</f>
        <v>65.740740740740748</v>
      </c>
    </row>
    <row r="26" spans="1:23" s="22" customFormat="1" x14ac:dyDescent="0.3">
      <c r="B26" s="31" t="s">
        <v>30</v>
      </c>
      <c r="C26" s="31"/>
      <c r="D26" s="31"/>
      <c r="E26" s="36">
        <f t="shared" ref="E26:O26" si="24">(E10/$C$10)*100</f>
        <v>87.804878048780495</v>
      </c>
      <c r="F26" s="36">
        <f t="shared" si="24"/>
        <v>81.951219512195124</v>
      </c>
      <c r="G26" s="36">
        <f t="shared" si="24"/>
        <v>80.487804878048792</v>
      </c>
      <c r="H26" s="36">
        <f t="shared" si="24"/>
        <v>0</v>
      </c>
      <c r="I26" s="64">
        <f>(I10/D10)*100</f>
        <v>72.08</v>
      </c>
      <c r="J26" s="33">
        <f>(J10/$C$10)*100</f>
        <v>70.731707317073173</v>
      </c>
      <c r="K26" s="33">
        <f>(K10/D10)*100</f>
        <v>90.9</v>
      </c>
      <c r="L26" s="60">
        <f t="shared" si="24"/>
        <v>97.560975609756099</v>
      </c>
      <c r="M26" s="60">
        <f t="shared" si="24"/>
        <v>97.560975609756099</v>
      </c>
      <c r="N26" s="33">
        <f t="shared" si="24"/>
        <v>4.1951219512195115</v>
      </c>
      <c r="O26" s="38">
        <f t="shared" si="24"/>
        <v>114.63414634146341</v>
      </c>
      <c r="P26" s="59">
        <f>(P10/$C$10)*100</f>
        <v>112.19512195121952</v>
      </c>
      <c r="Q26" s="54">
        <f>(Q10/$C$10)*100</f>
        <v>35.365853658536587</v>
      </c>
      <c r="R26" s="59">
        <f>(R10/$C$10)*100</f>
        <v>126.82926829268293</v>
      </c>
      <c r="S26" s="59">
        <f>(S10/$C$10)*100</f>
        <v>390.2439024390244</v>
      </c>
      <c r="T26" s="35"/>
      <c r="U26" s="43"/>
      <c r="V26" s="43"/>
      <c r="W26" s="37"/>
    </row>
    <row r="27" spans="1:23" s="22" customFormat="1" x14ac:dyDescent="0.3">
      <c r="B27" s="31" t="s">
        <v>4</v>
      </c>
      <c r="C27" s="31"/>
      <c r="D27" s="31"/>
      <c r="E27" s="50">
        <f>(E11/$C$11)*100</f>
        <v>111.05263157894736</v>
      </c>
      <c r="F27" s="50">
        <f t="shared" ref="F27:H27" si="25">(F11/$C$11)*100</f>
        <v>1084.2105263157896</v>
      </c>
      <c r="G27" s="50">
        <f t="shared" si="25"/>
        <v>789.47368421052624</v>
      </c>
      <c r="H27" s="50">
        <f t="shared" si="25"/>
        <v>150.5263157894737</v>
      </c>
      <c r="I27" s="63">
        <f t="shared" ref="I27:I30" si="26">(I11/D11)*100</f>
        <v>145.33333333333334</v>
      </c>
      <c r="J27" s="33">
        <f>(J11/$C$11)*100</f>
        <v>28.421052631578945</v>
      </c>
      <c r="K27" s="33">
        <f t="shared" ref="K27:K30" si="27">(K11/D11)*100</f>
        <v>94</v>
      </c>
      <c r="L27" s="68">
        <f t="shared" ref="L27:M27" si="28">(L11/$C$11)*100</f>
        <v>642.1052631578948</v>
      </c>
      <c r="M27" s="68">
        <f t="shared" si="28"/>
        <v>715.78947368421052</v>
      </c>
      <c r="N27" s="38">
        <f t="shared" ref="N27:N30" si="29">(N11/D11)*100</f>
        <v>123.33333333333334</v>
      </c>
      <c r="O27" s="33">
        <f t="shared" ref="O27:P27" si="30">(O11/$C$11)*100</f>
        <v>77.89473684210526</v>
      </c>
      <c r="P27" s="59">
        <f t="shared" si="30"/>
        <v>118.42105263157893</v>
      </c>
      <c r="Q27" s="54">
        <f t="shared" ref="Q27:R27" si="31">(Q11/$C$11)*100</f>
        <v>78.94736842105263</v>
      </c>
      <c r="R27" s="59">
        <f t="shared" si="31"/>
        <v>159.47368421052633</v>
      </c>
      <c r="S27" s="59">
        <f t="shared" ref="S27" si="32">(S11/$C$11)*100</f>
        <v>100</v>
      </c>
      <c r="T27" s="35"/>
      <c r="U27" s="43">
        <f t="shared" ref="U27:V27" si="33">(U11/$C$11)*100</f>
        <v>42.105263157894733</v>
      </c>
      <c r="V27" s="43">
        <f t="shared" si="33"/>
        <v>83.15789473684211</v>
      </c>
      <c r="W27" s="37">
        <f t="shared" ref="W27" si="34">(W11/$C$11)*100</f>
        <v>17.368421052631579</v>
      </c>
    </row>
    <row r="28" spans="1:23" s="22" customFormat="1" x14ac:dyDescent="0.3">
      <c r="B28" s="31" t="s">
        <v>5</v>
      </c>
      <c r="C28" s="31"/>
      <c r="D28" s="31"/>
      <c r="E28" s="50">
        <f>(E12/$C$12)*100</f>
        <v>1080</v>
      </c>
      <c r="F28" s="50">
        <f t="shared" ref="F28:H28" si="35">(F12/$C$12)*100</f>
        <v>1036</v>
      </c>
      <c r="G28" s="50">
        <f t="shared" si="35"/>
        <v>1000</v>
      </c>
      <c r="H28" s="50">
        <f t="shared" si="35"/>
        <v>1280</v>
      </c>
      <c r="I28" s="63">
        <f t="shared" si="26"/>
        <v>753.33333333333337</v>
      </c>
      <c r="J28" s="38">
        <f>(J12/$C$12)*100</f>
        <v>640</v>
      </c>
      <c r="K28" s="38">
        <f t="shared" si="27"/>
        <v>166.66666666666669</v>
      </c>
      <c r="L28" s="68">
        <f t="shared" ref="L28:M28" si="36">(L12/$C$12)*100</f>
        <v>3000</v>
      </c>
      <c r="M28" s="68">
        <f t="shared" si="36"/>
        <v>1760.0000000000002</v>
      </c>
      <c r="N28" s="38">
        <f t="shared" si="29"/>
        <v>124</v>
      </c>
      <c r="O28" s="38">
        <f t="shared" ref="O28:P28" si="37">(O12/$C$12)*100</f>
        <v>1040</v>
      </c>
      <c r="P28" s="59">
        <f t="shared" si="37"/>
        <v>1200</v>
      </c>
      <c r="Q28" s="59">
        <f t="shared" ref="Q28:R28" si="38">(Q12/$C$12)*100</f>
        <v>320</v>
      </c>
      <c r="R28" s="59">
        <f t="shared" si="38"/>
        <v>1080</v>
      </c>
      <c r="S28" s="59">
        <f t="shared" ref="S28" si="39">(S12/$C$12)*100</f>
        <v>2640</v>
      </c>
      <c r="T28" s="35"/>
      <c r="U28" s="72">
        <f t="shared" ref="U28:V28" si="40">(U12/$C$12)*100</f>
        <v>1040</v>
      </c>
      <c r="V28" s="72">
        <f t="shared" si="40"/>
        <v>1440</v>
      </c>
      <c r="W28" s="74">
        <f t="shared" ref="W28" si="41">(W12/$C$12)*100</f>
        <v>800</v>
      </c>
    </row>
    <row r="29" spans="1:23" s="22" customFormat="1" x14ac:dyDescent="0.3">
      <c r="B29" s="31" t="s">
        <v>6</v>
      </c>
      <c r="C29" s="31"/>
      <c r="D29" s="31"/>
      <c r="E29" s="50">
        <f>(E13/$C$13)*100</f>
        <v>155.98550724637681</v>
      </c>
      <c r="F29" s="50">
        <f t="shared" ref="F29:H29" si="42">(F13/$C$13)*100</f>
        <v>259.6521739130435</v>
      </c>
      <c r="G29" s="50">
        <f t="shared" si="42"/>
        <v>101.44927536231884</v>
      </c>
      <c r="H29" s="50">
        <f t="shared" si="42"/>
        <v>124.14057971014493</v>
      </c>
      <c r="I29" s="64"/>
      <c r="J29" s="33">
        <f>(J13/$C$13)*100</f>
        <v>99.275362318840578</v>
      </c>
      <c r="K29" s="33">
        <f t="shared" si="27"/>
        <v>5.4285714285714288</v>
      </c>
      <c r="L29" s="68">
        <f t="shared" ref="L29:M29" si="43">(L13/$C$13)*100</f>
        <v>152.17391304347828</v>
      </c>
      <c r="M29" s="68">
        <f t="shared" si="43"/>
        <v>128.1159420289855</v>
      </c>
      <c r="N29" s="33">
        <f t="shared" si="29"/>
        <v>5.3285714285714283</v>
      </c>
      <c r="O29" s="38">
        <f t="shared" ref="O29:P29" si="44">(O13/$C$13)*100</f>
        <v>202.40579710144928</v>
      </c>
      <c r="P29" s="59">
        <f t="shared" si="44"/>
        <v>144.63768115942028</v>
      </c>
      <c r="Q29" s="54">
        <f t="shared" ref="Q29:R29" si="45">(Q13/$C$13)*100</f>
        <v>59.478260869565212</v>
      </c>
      <c r="R29" s="59">
        <f t="shared" si="45"/>
        <v>115.44927536231884</v>
      </c>
      <c r="S29" s="59">
        <f t="shared" ref="S29" si="46">(S13/$C$13)*100</f>
        <v>348.55072463768113</v>
      </c>
      <c r="T29" s="35"/>
      <c r="U29" s="72">
        <f t="shared" ref="U29:V29" si="47">(U13/$C$13)*100</f>
        <v>242.17391304347825</v>
      </c>
      <c r="V29" s="72">
        <f t="shared" si="47"/>
        <v>473.91304347826082</v>
      </c>
      <c r="W29" s="74">
        <f t="shared" ref="W29" si="48">(W13/$C$13)*100</f>
        <v>122.17391304347827</v>
      </c>
    </row>
    <row r="30" spans="1:23" s="22" customFormat="1" x14ac:dyDescent="0.3">
      <c r="B30" s="31" t="s">
        <v>7</v>
      </c>
      <c r="C30" s="31"/>
      <c r="D30" s="31"/>
      <c r="E30" s="50">
        <f>(E14/$C$14)*100</f>
        <v>140</v>
      </c>
      <c r="F30" s="36">
        <f t="shared" ref="F30:H30" si="49">(F14/$C$14)*100</f>
        <v>90</v>
      </c>
      <c r="G30" s="36">
        <f t="shared" si="49"/>
        <v>88.000000000000014</v>
      </c>
      <c r="H30" s="36">
        <f t="shared" si="49"/>
        <v>20.8</v>
      </c>
      <c r="I30" s="63">
        <f t="shared" si="26"/>
        <v>1272</v>
      </c>
      <c r="J30" s="33">
        <f>(J14/$C$14)*100</f>
        <v>54</v>
      </c>
      <c r="K30" s="38">
        <f t="shared" si="27"/>
        <v>142</v>
      </c>
      <c r="L30" s="60">
        <f t="shared" ref="L30:M30" si="50">(L14/$C$14)*100</f>
        <v>78</v>
      </c>
      <c r="M30" s="60">
        <f t="shared" si="50"/>
        <v>71</v>
      </c>
      <c r="N30" s="33">
        <f t="shared" si="29"/>
        <v>91.8</v>
      </c>
      <c r="O30" s="33">
        <f t="shared" ref="O30:P30" si="51">(O14/$C$14)*100</f>
        <v>78</v>
      </c>
      <c r="P30" s="54">
        <f t="shared" si="51"/>
        <v>50</v>
      </c>
      <c r="Q30" s="54">
        <f t="shared" ref="Q30:R30" si="52">(Q14/$C$14)*100</f>
        <v>15</v>
      </c>
      <c r="R30" s="54">
        <f t="shared" si="52"/>
        <v>84.000000000000014</v>
      </c>
      <c r="S30" s="54">
        <f t="shared" ref="S30" si="53">(S14/$C$14)*100</f>
        <v>90</v>
      </c>
      <c r="T30" s="35"/>
      <c r="U30" s="72">
        <f t="shared" ref="U30:V30" si="54">(U14/$C$14)*100</f>
        <v>150</v>
      </c>
      <c r="V30" s="72">
        <f t="shared" si="54"/>
        <v>300</v>
      </c>
      <c r="W30" s="74">
        <f t="shared" ref="W30" si="55">(W14/$C$14)*100</f>
        <v>100</v>
      </c>
    </row>
    <row r="31" spans="1:23" s="22" customFormat="1" x14ac:dyDescent="0.3">
      <c r="O31" s="39"/>
      <c r="P31" s="40"/>
      <c r="Q31" s="40"/>
      <c r="R31" s="40"/>
      <c r="S31" s="40"/>
      <c r="T31" s="39"/>
      <c r="U31" s="41"/>
      <c r="V31" s="41"/>
      <c r="W31" s="41"/>
    </row>
    <row r="34" spans="5:13" x14ac:dyDescent="0.3">
      <c r="E34" s="57"/>
      <c r="M34" s="9"/>
    </row>
    <row r="39" spans="5:13" x14ac:dyDescent="0.3">
      <c r="H39" s="57"/>
    </row>
  </sheetData>
  <mergeCells count="1">
    <mergeCell ref="C3:D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lajus</dc:creator>
  <cp:lastModifiedBy>Laurent L</cp:lastModifiedBy>
  <cp:lastPrinted>2017-01-31T07:23:55Z</cp:lastPrinted>
  <dcterms:created xsi:type="dcterms:W3CDTF">2015-04-24T17:16:41Z</dcterms:created>
  <dcterms:modified xsi:type="dcterms:W3CDTF">2017-02-18T07:39:15Z</dcterms:modified>
</cp:coreProperties>
</file>